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urent\Documents\MCDF\La Citroënade\Citroënade 5\"/>
    </mc:Choice>
  </mc:AlternateContent>
  <bookViews>
    <workbookView xWindow="0" yWindow="0" windowWidth="15570" windowHeight="7590" activeTab="1"/>
  </bookViews>
  <sheets>
    <sheet name="Inscriptions" sheetId="1" r:id="rId1"/>
    <sheet name="Repas" sheetId="2" r:id="rId2"/>
    <sheet name="Partenariats" sheetId="3" r:id="rId3"/>
    <sheet name="Résultats Citroënade 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C5" i="4" s="1"/>
  <c r="F41" i="1" l="1"/>
  <c r="I41" i="1" l="1"/>
  <c r="C2" i="4" s="1"/>
  <c r="E41" i="1" l="1"/>
  <c r="C41" i="1"/>
  <c r="H39" i="2" l="1"/>
  <c r="H41" i="2" s="1"/>
  <c r="G39" i="2"/>
  <c r="G41" i="2" s="1"/>
  <c r="F39" i="2"/>
  <c r="F41" i="2" s="1"/>
  <c r="E39" i="2"/>
  <c r="E41" i="2" s="1"/>
  <c r="D39" i="2"/>
  <c r="D41" i="2" s="1"/>
  <c r="C39" i="2"/>
  <c r="C41" i="2" s="1"/>
  <c r="B14" i="4"/>
  <c r="I41" i="2" l="1"/>
  <c r="C3" i="4" s="1"/>
  <c r="C14" i="4" s="1"/>
  <c r="D14" i="4" s="1"/>
  <c r="I39" i="2"/>
</calcChain>
</file>

<file path=xl/sharedStrings.xml><?xml version="1.0" encoding="utf-8"?>
<sst xmlns="http://schemas.openxmlformats.org/spreadsheetml/2006/main" count="221" uniqueCount="109">
  <si>
    <t>Repas</t>
  </si>
  <si>
    <t>Dépenses</t>
  </si>
  <si>
    <t>Recettes</t>
  </si>
  <si>
    <t>Résultat</t>
  </si>
  <si>
    <t>Incriptions</t>
  </si>
  <si>
    <t>Boissons/Epicerie</t>
  </si>
  <si>
    <t>Partenaires</t>
  </si>
  <si>
    <t>chapiteau</t>
  </si>
  <si>
    <t>salle</t>
  </si>
  <si>
    <t>Apéritif/vin</t>
  </si>
  <si>
    <t>Tombola</t>
  </si>
  <si>
    <t>remorque Frigo</t>
  </si>
  <si>
    <t>Plaques Rallye</t>
  </si>
  <si>
    <t>Boulanger</t>
  </si>
  <si>
    <t>TOTAUX</t>
  </si>
  <si>
    <t>PARTENAIRES</t>
  </si>
  <si>
    <t>DONS</t>
  </si>
  <si>
    <t>Total</t>
  </si>
  <si>
    <t>NOM</t>
  </si>
  <si>
    <t>PRENOM</t>
  </si>
  <si>
    <t>ENFANT:15/5 samedi soir</t>
  </si>
  <si>
    <t>ENFANT:15/5 dimanche midi</t>
  </si>
  <si>
    <t>ADH SAMEDI SOIR</t>
  </si>
  <si>
    <t>ADH DIMANCHE MIDI</t>
  </si>
  <si>
    <t>NON ADH SAMEDI SOIR</t>
  </si>
  <si>
    <t>NON ADH DIMANCHE MIDI</t>
  </si>
  <si>
    <t xml:space="preserve"> </t>
  </si>
  <si>
    <t>Gaugain</t>
  </si>
  <si>
    <t>Frédéric</t>
  </si>
  <si>
    <t>Dumont</t>
  </si>
  <si>
    <t>Laurent</t>
  </si>
  <si>
    <t>Buron</t>
  </si>
  <si>
    <t>Loïc</t>
  </si>
  <si>
    <t>Nom</t>
  </si>
  <si>
    <t>Prénom</t>
  </si>
  <si>
    <t>MCDF</t>
  </si>
  <si>
    <t>Autre</t>
  </si>
  <si>
    <t>Voiture</t>
  </si>
  <si>
    <t>N°</t>
  </si>
  <si>
    <t>€</t>
  </si>
  <si>
    <t>Département</t>
  </si>
  <si>
    <t>Règlement</t>
  </si>
  <si>
    <t>Confirmation</t>
  </si>
  <si>
    <t>Méhari</t>
  </si>
  <si>
    <t>Chèque N°</t>
  </si>
  <si>
    <t>Totaux</t>
  </si>
  <si>
    <t>Nbre de Pers</t>
  </si>
  <si>
    <t>Dominique</t>
  </si>
  <si>
    <t>Delamotte</t>
  </si>
  <si>
    <t>Bordier</t>
  </si>
  <si>
    <t>Claude</t>
  </si>
  <si>
    <t>Orga</t>
  </si>
  <si>
    <t>fait</t>
  </si>
  <si>
    <t>Divers</t>
  </si>
  <si>
    <t xml:space="preserve">Bordier </t>
  </si>
  <si>
    <t>Michel</t>
  </si>
  <si>
    <t>Royer</t>
  </si>
  <si>
    <t>Jean François</t>
  </si>
  <si>
    <t>Chèque N°188741009E Banque Postale</t>
  </si>
  <si>
    <t>Chèque N°2164451 BNP Paribas</t>
  </si>
  <si>
    <t>Chèque N°6000458 Crédit du Nord</t>
  </si>
  <si>
    <t>Chèque N°0000886 Société Générale</t>
  </si>
  <si>
    <t>Fonteneau</t>
  </si>
  <si>
    <t>Chèque N°3717103 Crédit Mutuel</t>
  </si>
  <si>
    <t>Cavalier</t>
  </si>
  <si>
    <t>Gontran</t>
  </si>
  <si>
    <t>Chèque N°0002165 Société Générale</t>
  </si>
  <si>
    <t>Ambroise</t>
  </si>
  <si>
    <t>Bernard</t>
  </si>
  <si>
    <t>Chèque N°5918477 CIC</t>
  </si>
  <si>
    <t>Jean Pierre</t>
  </si>
  <si>
    <t>Méga</t>
  </si>
  <si>
    <t>Chèque N°6758035 Banque Postale</t>
  </si>
  <si>
    <t>Dulaurent</t>
  </si>
  <si>
    <t>Tassin</t>
  </si>
  <si>
    <t>Chèque N°5956579 LCL</t>
  </si>
  <si>
    <t>Lecable</t>
  </si>
  <si>
    <t>Philippe</t>
  </si>
  <si>
    <t>Chèque N°0003969 Société Générale</t>
  </si>
  <si>
    <t>Quéré</t>
  </si>
  <si>
    <t>Patrick</t>
  </si>
  <si>
    <t>Chèque N°1175677 Crédit Mutuel de Bretagne</t>
  </si>
  <si>
    <t>Tabary</t>
  </si>
  <si>
    <t>Serge</t>
  </si>
  <si>
    <t>Chèque N°3300498 Crédit du Nord</t>
  </si>
  <si>
    <t>Chèque N°7136003 Crédit Agricole</t>
  </si>
  <si>
    <t>Lorriaux</t>
  </si>
  <si>
    <t>Jean Louis</t>
  </si>
  <si>
    <t xml:space="preserve">Lorriaux </t>
  </si>
  <si>
    <t>Acadiane</t>
  </si>
  <si>
    <t>Letheule</t>
  </si>
  <si>
    <t>Thierry</t>
  </si>
  <si>
    <t>Chèque N°0470382 Crédit Agricole</t>
  </si>
  <si>
    <t>Garage Grimault</t>
  </si>
  <si>
    <t>Jakubowski</t>
  </si>
  <si>
    <t>Chèque N°2090991 LCL</t>
  </si>
  <si>
    <t>Séguineau</t>
  </si>
  <si>
    <t>Chèque N°5005615 Caisse d'Epargne</t>
  </si>
  <si>
    <t>Rouelle</t>
  </si>
  <si>
    <t>Vincent</t>
  </si>
  <si>
    <t>Chèque N°5693740 LCL</t>
  </si>
  <si>
    <t>Chèque N°1553153 Crédit Agricole</t>
  </si>
  <si>
    <t>Chevais</t>
  </si>
  <si>
    <t>Chèque N°6222179 LCL</t>
  </si>
  <si>
    <t>N°Adh</t>
  </si>
  <si>
    <t>Chèque n° 2465080 CIC</t>
  </si>
  <si>
    <t>Rénov 2CV</t>
  </si>
  <si>
    <t>Lots</t>
  </si>
  <si>
    <t>Méhari Club Cassis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</si>
</sst>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6" fontId="7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5" workbookViewId="0">
      <selection activeCell="D4" sqref="D4"/>
    </sheetView>
  </sheetViews>
  <sheetFormatPr baseColWidth="10" defaultRowHeight="15" x14ac:dyDescent="0.25"/>
  <cols>
    <col min="2" max="2" width="13" customWidth="1"/>
    <col min="6" max="6" width="23.5703125" customWidth="1"/>
    <col min="10" max="10" width="18.7109375" customWidth="1"/>
    <col min="11" max="11" width="35.140625" customWidth="1"/>
    <col min="12" max="12" width="17.140625" customWidth="1"/>
  </cols>
  <sheetData>
    <row r="1" spans="1:12" ht="21" x14ac:dyDescent="0.35">
      <c r="A1" s="10" t="s">
        <v>33</v>
      </c>
      <c r="B1" s="10" t="s">
        <v>34</v>
      </c>
      <c r="C1" s="10" t="s">
        <v>35</v>
      </c>
      <c r="D1" s="10" t="s">
        <v>104</v>
      </c>
      <c r="E1" s="10" t="s">
        <v>36</v>
      </c>
      <c r="F1" s="10" t="s">
        <v>46</v>
      </c>
      <c r="G1" s="10" t="s">
        <v>37</v>
      </c>
      <c r="H1" s="10" t="s">
        <v>38</v>
      </c>
      <c r="I1" s="10" t="s">
        <v>39</v>
      </c>
      <c r="J1" s="10" t="s">
        <v>40</v>
      </c>
      <c r="K1" s="10" t="s">
        <v>41</v>
      </c>
      <c r="L1" s="10" t="s">
        <v>42</v>
      </c>
    </row>
    <row r="2" spans="1:12" x14ac:dyDescent="0.25">
      <c r="A2" s="19" t="s">
        <v>29</v>
      </c>
      <c r="B2" s="19" t="s">
        <v>30</v>
      </c>
      <c r="C2" s="19">
        <v>1</v>
      </c>
      <c r="D2" s="19">
        <v>1189</v>
      </c>
      <c r="E2" s="19"/>
      <c r="F2" s="19">
        <v>2</v>
      </c>
      <c r="G2" s="19" t="s">
        <v>43</v>
      </c>
      <c r="H2" s="19" t="s">
        <v>51</v>
      </c>
      <c r="I2" s="19"/>
      <c r="J2" s="19">
        <v>44</v>
      </c>
      <c r="K2" s="19" t="s">
        <v>44</v>
      </c>
      <c r="L2" s="18"/>
    </row>
    <row r="3" spans="1:12" x14ac:dyDescent="0.25">
      <c r="A3" s="19" t="s">
        <v>27</v>
      </c>
      <c r="B3" s="19" t="s">
        <v>28</v>
      </c>
      <c r="C3" s="19">
        <v>1</v>
      </c>
      <c r="D3" s="19">
        <v>716</v>
      </c>
      <c r="E3" s="19"/>
      <c r="F3" s="19">
        <v>1</v>
      </c>
      <c r="G3" s="19" t="s">
        <v>43</v>
      </c>
      <c r="H3" s="19" t="s">
        <v>51</v>
      </c>
      <c r="I3" s="19"/>
      <c r="J3" s="19">
        <v>44</v>
      </c>
      <c r="K3" s="19" t="s">
        <v>44</v>
      </c>
      <c r="L3" s="18"/>
    </row>
    <row r="4" spans="1:12" x14ac:dyDescent="0.25">
      <c r="A4" s="19" t="s">
        <v>31</v>
      </c>
      <c r="B4" s="19" t="s">
        <v>32</v>
      </c>
      <c r="C4" s="19">
        <v>1</v>
      </c>
      <c r="D4" s="19">
        <v>1261</v>
      </c>
      <c r="E4" s="19"/>
      <c r="F4" s="19">
        <v>2</v>
      </c>
      <c r="G4" s="19" t="s">
        <v>43</v>
      </c>
      <c r="H4" s="19" t="s">
        <v>51</v>
      </c>
      <c r="I4" s="19"/>
      <c r="J4" s="19">
        <v>49</v>
      </c>
      <c r="K4" s="19" t="s">
        <v>44</v>
      </c>
      <c r="L4" s="18"/>
    </row>
    <row r="5" spans="1:12" x14ac:dyDescent="0.25">
      <c r="A5" s="19" t="s">
        <v>48</v>
      </c>
      <c r="B5" s="19" t="s">
        <v>47</v>
      </c>
      <c r="C5" s="19">
        <v>1</v>
      </c>
      <c r="D5" s="19">
        <v>1811</v>
      </c>
      <c r="E5" s="19"/>
      <c r="F5" s="19">
        <v>2</v>
      </c>
      <c r="G5" s="19" t="s">
        <v>43</v>
      </c>
      <c r="H5" s="19">
        <v>1</v>
      </c>
      <c r="I5" s="19">
        <v>30</v>
      </c>
      <c r="J5" s="19">
        <v>76</v>
      </c>
      <c r="K5" s="19" t="s">
        <v>60</v>
      </c>
      <c r="L5" s="18" t="s">
        <v>52</v>
      </c>
    </row>
    <row r="6" spans="1:12" x14ac:dyDescent="0.25">
      <c r="A6" s="19" t="s">
        <v>49</v>
      </c>
      <c r="B6" s="19" t="s">
        <v>50</v>
      </c>
      <c r="C6" s="19">
        <v>1</v>
      </c>
      <c r="D6" s="19">
        <v>1739</v>
      </c>
      <c r="E6" s="19"/>
      <c r="F6" s="19">
        <v>2</v>
      </c>
      <c r="G6" s="19" t="s">
        <v>43</v>
      </c>
      <c r="H6" s="19">
        <v>2</v>
      </c>
      <c r="I6" s="19">
        <v>30</v>
      </c>
      <c r="J6" s="19">
        <v>37</v>
      </c>
      <c r="K6" s="19" t="s">
        <v>61</v>
      </c>
      <c r="L6" s="19" t="s">
        <v>52</v>
      </c>
    </row>
    <row r="7" spans="1:12" x14ac:dyDescent="0.25">
      <c r="A7" s="19" t="s">
        <v>54</v>
      </c>
      <c r="B7" s="19" t="s">
        <v>55</v>
      </c>
      <c r="C7" s="19"/>
      <c r="D7" s="19"/>
      <c r="E7" s="19">
        <v>1</v>
      </c>
      <c r="F7" s="19">
        <v>2</v>
      </c>
      <c r="G7" s="19" t="s">
        <v>43</v>
      </c>
      <c r="H7" s="19">
        <v>3</v>
      </c>
      <c r="I7" s="19">
        <v>50</v>
      </c>
      <c r="J7" s="19">
        <v>37</v>
      </c>
      <c r="K7" s="19" t="s">
        <v>58</v>
      </c>
      <c r="L7" s="18" t="s">
        <v>52</v>
      </c>
    </row>
    <row r="8" spans="1:12" x14ac:dyDescent="0.25">
      <c r="A8" s="19" t="s">
        <v>56</v>
      </c>
      <c r="B8" s="19" t="s">
        <v>57</v>
      </c>
      <c r="C8" s="19"/>
      <c r="D8" s="19"/>
      <c r="E8" s="19">
        <v>1</v>
      </c>
      <c r="F8" s="19">
        <v>2</v>
      </c>
      <c r="G8" s="19" t="s">
        <v>43</v>
      </c>
      <c r="H8" s="19">
        <v>4</v>
      </c>
      <c r="I8" s="19">
        <v>50</v>
      </c>
      <c r="J8" s="19">
        <v>44</v>
      </c>
      <c r="K8" s="19" t="s">
        <v>59</v>
      </c>
      <c r="L8" s="18" t="s">
        <v>52</v>
      </c>
    </row>
    <row r="9" spans="1:12" x14ac:dyDescent="0.25">
      <c r="A9" s="19" t="s">
        <v>62</v>
      </c>
      <c r="B9" s="19" t="s">
        <v>30</v>
      </c>
      <c r="C9" s="19">
        <v>1</v>
      </c>
      <c r="D9" s="19">
        <v>1173</v>
      </c>
      <c r="E9" s="19"/>
      <c r="F9" s="19">
        <v>2</v>
      </c>
      <c r="G9" s="19" t="s">
        <v>43</v>
      </c>
      <c r="H9" s="19">
        <v>5</v>
      </c>
      <c r="I9" s="19">
        <v>30</v>
      </c>
      <c r="J9" s="19">
        <v>49</v>
      </c>
      <c r="K9" s="19" t="s">
        <v>63</v>
      </c>
      <c r="L9" s="19" t="s">
        <v>52</v>
      </c>
    </row>
    <row r="10" spans="1:12" x14ac:dyDescent="0.25">
      <c r="A10" s="18" t="s">
        <v>64</v>
      </c>
      <c r="B10" s="18" t="s">
        <v>65</v>
      </c>
      <c r="C10" s="18">
        <v>1</v>
      </c>
      <c r="D10" s="18">
        <v>982</v>
      </c>
      <c r="E10" s="18"/>
      <c r="F10" s="18">
        <v>2</v>
      </c>
      <c r="G10" s="18" t="s">
        <v>43</v>
      </c>
      <c r="H10" s="18">
        <v>6</v>
      </c>
      <c r="I10" s="19">
        <v>30</v>
      </c>
      <c r="J10" s="19">
        <v>95</v>
      </c>
      <c r="K10" s="19" t="s">
        <v>66</v>
      </c>
      <c r="L10" s="18" t="s">
        <v>52</v>
      </c>
    </row>
    <row r="11" spans="1:12" x14ac:dyDescent="0.25">
      <c r="A11" s="18" t="s">
        <v>67</v>
      </c>
      <c r="B11" s="18" t="s">
        <v>68</v>
      </c>
      <c r="C11" s="18">
        <v>1</v>
      </c>
      <c r="D11" s="18">
        <v>1964</v>
      </c>
      <c r="E11" s="18"/>
      <c r="F11" s="18">
        <v>2</v>
      </c>
      <c r="G11" s="18" t="s">
        <v>43</v>
      </c>
      <c r="H11" s="18">
        <v>7</v>
      </c>
      <c r="I11" s="19">
        <v>30</v>
      </c>
      <c r="J11" s="19">
        <v>85</v>
      </c>
      <c r="K11" s="19" t="s">
        <v>69</v>
      </c>
      <c r="L11" s="18" t="s">
        <v>52</v>
      </c>
    </row>
    <row r="12" spans="1:12" x14ac:dyDescent="0.25">
      <c r="A12" s="18" t="s">
        <v>73</v>
      </c>
      <c r="B12" s="18" t="s">
        <v>70</v>
      </c>
      <c r="C12" s="18">
        <v>1</v>
      </c>
      <c r="D12" s="18">
        <v>2005</v>
      </c>
      <c r="E12" s="18"/>
      <c r="F12" s="18">
        <v>2</v>
      </c>
      <c r="G12" s="18" t="s">
        <v>71</v>
      </c>
      <c r="H12" s="18">
        <v>8</v>
      </c>
      <c r="I12" s="19">
        <v>30</v>
      </c>
      <c r="J12" s="19">
        <v>49</v>
      </c>
      <c r="K12" s="19" t="s">
        <v>72</v>
      </c>
      <c r="L12" s="18" t="s">
        <v>52</v>
      </c>
    </row>
    <row r="13" spans="1:12" x14ac:dyDescent="0.25">
      <c r="A13" s="19" t="s">
        <v>74</v>
      </c>
      <c r="B13" s="19" t="s">
        <v>55</v>
      </c>
      <c r="C13" s="19">
        <v>1</v>
      </c>
      <c r="D13" s="19">
        <v>1951</v>
      </c>
      <c r="E13" s="19"/>
      <c r="F13" s="19">
        <v>2</v>
      </c>
      <c r="G13" s="19" t="s">
        <v>43</v>
      </c>
      <c r="H13" s="19">
        <v>9</v>
      </c>
      <c r="I13" s="19">
        <v>30</v>
      </c>
      <c r="J13" s="19">
        <v>50</v>
      </c>
      <c r="K13" s="19" t="s">
        <v>75</v>
      </c>
      <c r="L13" s="19" t="s">
        <v>52</v>
      </c>
    </row>
    <row r="14" spans="1:12" x14ac:dyDescent="0.25">
      <c r="A14" s="19" t="s">
        <v>76</v>
      </c>
      <c r="B14" s="19" t="s">
        <v>77</v>
      </c>
      <c r="C14" s="19">
        <v>1</v>
      </c>
      <c r="D14" s="19">
        <v>1491</v>
      </c>
      <c r="E14" s="19"/>
      <c r="F14" s="19">
        <v>1</v>
      </c>
      <c r="G14" s="19" t="s">
        <v>43</v>
      </c>
      <c r="H14" s="19">
        <v>10</v>
      </c>
      <c r="I14" s="19">
        <v>30</v>
      </c>
      <c r="J14" s="19">
        <v>91</v>
      </c>
      <c r="K14" s="19" t="s">
        <v>78</v>
      </c>
      <c r="L14" s="19" t="s">
        <v>52</v>
      </c>
    </row>
    <row r="15" spans="1:12" x14ac:dyDescent="0.25">
      <c r="A15" s="19" t="s">
        <v>79</v>
      </c>
      <c r="B15" s="19" t="s">
        <v>80</v>
      </c>
      <c r="C15" s="19">
        <v>1</v>
      </c>
      <c r="D15" s="19">
        <v>1164</v>
      </c>
      <c r="E15" s="19"/>
      <c r="F15" s="19">
        <v>2</v>
      </c>
      <c r="G15" s="19" t="s">
        <v>43</v>
      </c>
      <c r="H15" s="19">
        <v>11</v>
      </c>
      <c r="I15" s="19">
        <v>30</v>
      </c>
      <c r="J15" s="19">
        <v>29</v>
      </c>
      <c r="K15" s="19" t="s">
        <v>81</v>
      </c>
      <c r="L15" s="19" t="s">
        <v>52</v>
      </c>
    </row>
    <row r="16" spans="1:12" x14ac:dyDescent="0.25">
      <c r="A16" s="18" t="s">
        <v>82</v>
      </c>
      <c r="B16" s="18" t="s">
        <v>83</v>
      </c>
      <c r="C16" s="18">
        <v>1</v>
      </c>
      <c r="D16" s="18">
        <v>1481</v>
      </c>
      <c r="E16" s="18"/>
      <c r="F16" s="18">
        <v>2</v>
      </c>
      <c r="G16" s="18" t="s">
        <v>43</v>
      </c>
      <c r="H16" s="18">
        <v>12</v>
      </c>
      <c r="I16" s="18">
        <v>30</v>
      </c>
      <c r="J16" s="18">
        <v>78</v>
      </c>
      <c r="K16" s="19" t="s">
        <v>84</v>
      </c>
      <c r="L16" s="18" t="s">
        <v>52</v>
      </c>
    </row>
    <row r="17" spans="1:12" x14ac:dyDescent="0.25">
      <c r="A17" s="18" t="s">
        <v>86</v>
      </c>
      <c r="B17" s="18" t="s">
        <v>87</v>
      </c>
      <c r="C17" s="18"/>
      <c r="D17" s="18"/>
      <c r="E17" s="18">
        <v>1</v>
      </c>
      <c r="F17" s="18">
        <v>2</v>
      </c>
      <c r="G17" s="18" t="s">
        <v>89</v>
      </c>
      <c r="H17" s="18">
        <v>13</v>
      </c>
      <c r="I17" s="18">
        <v>50</v>
      </c>
      <c r="J17" s="18">
        <v>44</v>
      </c>
      <c r="K17" s="19" t="s">
        <v>85</v>
      </c>
      <c r="L17" s="18" t="s">
        <v>52</v>
      </c>
    </row>
    <row r="18" spans="1:12" x14ac:dyDescent="0.25">
      <c r="A18" s="18" t="s">
        <v>90</v>
      </c>
      <c r="B18" s="18" t="s">
        <v>91</v>
      </c>
      <c r="C18" s="18">
        <v>1</v>
      </c>
      <c r="D18" s="18">
        <v>1176</v>
      </c>
      <c r="E18" s="18"/>
      <c r="F18" s="18">
        <v>2</v>
      </c>
      <c r="G18" s="18" t="s">
        <v>43</v>
      </c>
      <c r="H18" s="18">
        <v>14</v>
      </c>
      <c r="I18" s="18">
        <v>30</v>
      </c>
      <c r="J18" s="18">
        <v>49</v>
      </c>
      <c r="K18" s="19" t="s">
        <v>92</v>
      </c>
      <c r="L18" s="18" t="s">
        <v>52</v>
      </c>
    </row>
    <row r="19" spans="1:12" x14ac:dyDescent="0.25">
      <c r="A19" s="19" t="s">
        <v>94</v>
      </c>
      <c r="B19" s="19" t="s">
        <v>80</v>
      </c>
      <c r="C19" s="19">
        <v>1</v>
      </c>
      <c r="D19" s="19">
        <v>962</v>
      </c>
      <c r="E19" s="19"/>
      <c r="F19" s="19">
        <v>2</v>
      </c>
      <c r="G19" s="19" t="s">
        <v>43</v>
      </c>
      <c r="H19" s="19">
        <v>15</v>
      </c>
      <c r="I19" s="19">
        <v>30</v>
      </c>
      <c r="J19" s="19">
        <v>14</v>
      </c>
      <c r="K19" s="19" t="s">
        <v>95</v>
      </c>
      <c r="L19" s="19" t="s">
        <v>52</v>
      </c>
    </row>
    <row r="20" spans="1:12" x14ac:dyDescent="0.25">
      <c r="A20" s="19" t="s">
        <v>96</v>
      </c>
      <c r="B20" s="19" t="s">
        <v>32</v>
      </c>
      <c r="C20" s="19">
        <v>1</v>
      </c>
      <c r="D20" s="19">
        <v>1457</v>
      </c>
      <c r="E20" s="19"/>
      <c r="F20" s="19">
        <v>2</v>
      </c>
      <c r="G20" s="19" t="s">
        <v>43</v>
      </c>
      <c r="H20" s="19">
        <v>16</v>
      </c>
      <c r="I20" s="19">
        <v>30</v>
      </c>
      <c r="J20" s="19">
        <v>44</v>
      </c>
      <c r="K20" s="19" t="s">
        <v>97</v>
      </c>
      <c r="L20" s="19" t="s">
        <v>52</v>
      </c>
    </row>
    <row r="21" spans="1:12" x14ac:dyDescent="0.25">
      <c r="A21" s="19" t="s">
        <v>98</v>
      </c>
      <c r="B21" s="19" t="s">
        <v>99</v>
      </c>
      <c r="C21" s="19">
        <v>1</v>
      </c>
      <c r="D21" s="19">
        <v>1338</v>
      </c>
      <c r="E21" s="19"/>
      <c r="F21" s="19">
        <v>2</v>
      </c>
      <c r="G21" s="19" t="s">
        <v>43</v>
      </c>
      <c r="H21" s="19">
        <v>17</v>
      </c>
      <c r="I21" s="19">
        <v>30</v>
      </c>
      <c r="J21" s="19">
        <v>44</v>
      </c>
      <c r="K21" s="19" t="s">
        <v>100</v>
      </c>
      <c r="L21" s="19" t="s">
        <v>52</v>
      </c>
    </row>
    <row r="22" spans="1:12" x14ac:dyDescent="0.25">
      <c r="A22" s="19" t="s">
        <v>102</v>
      </c>
      <c r="B22" s="19" t="s">
        <v>83</v>
      </c>
      <c r="C22" s="19">
        <v>1</v>
      </c>
      <c r="D22" s="19">
        <v>1421</v>
      </c>
      <c r="E22" s="19"/>
      <c r="F22" s="19">
        <v>2</v>
      </c>
      <c r="G22" s="19" t="s">
        <v>43</v>
      </c>
      <c r="H22" s="19">
        <v>18</v>
      </c>
      <c r="I22" s="19">
        <v>30</v>
      </c>
      <c r="J22" s="19">
        <v>41</v>
      </c>
      <c r="K22" s="19" t="s">
        <v>101</v>
      </c>
      <c r="L22" s="19" t="s">
        <v>52</v>
      </c>
    </row>
    <row r="23" spans="1:12" x14ac:dyDescent="0.25">
      <c r="A23" s="19" t="s">
        <v>64</v>
      </c>
      <c r="B23" s="19" t="s">
        <v>77</v>
      </c>
      <c r="C23" s="19">
        <v>1</v>
      </c>
      <c r="D23" s="19">
        <v>1713</v>
      </c>
      <c r="E23" s="19"/>
      <c r="F23" s="19">
        <v>1</v>
      </c>
      <c r="G23" s="19" t="s">
        <v>43</v>
      </c>
      <c r="H23" s="19">
        <v>19</v>
      </c>
      <c r="I23" s="19">
        <v>30</v>
      </c>
      <c r="J23" s="19">
        <v>95</v>
      </c>
      <c r="K23" s="19" t="s">
        <v>103</v>
      </c>
      <c r="L23" s="19" t="s">
        <v>52</v>
      </c>
    </row>
    <row r="24" spans="1:12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 t="s">
        <v>44</v>
      </c>
      <c r="L24" s="19"/>
    </row>
    <row r="25" spans="1:1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9" t="s">
        <v>44</v>
      </c>
      <c r="L25" s="17"/>
    </row>
    <row r="26" spans="1:12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 t="s">
        <v>44</v>
      </c>
      <c r="L26" s="19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 t="s">
        <v>44</v>
      </c>
      <c r="L27" s="19"/>
    </row>
    <row r="28" spans="1:12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 t="s">
        <v>44</v>
      </c>
      <c r="L28" s="18"/>
    </row>
    <row r="29" spans="1:12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9" t="s">
        <v>44</v>
      </c>
      <c r="L29" s="18"/>
    </row>
    <row r="30" spans="1:12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 t="s">
        <v>44</v>
      </c>
      <c r="L30" s="18"/>
    </row>
    <row r="31" spans="1:12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 t="s">
        <v>44</v>
      </c>
      <c r="L31" s="18"/>
    </row>
    <row r="32" spans="1:12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 t="s">
        <v>44</v>
      </c>
      <c r="L32" s="18"/>
    </row>
    <row r="33" spans="1:12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 t="s">
        <v>44</v>
      </c>
      <c r="L33" s="18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 t="s">
        <v>44</v>
      </c>
      <c r="L34" s="19"/>
    </row>
    <row r="35" spans="1:12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 t="s">
        <v>44</v>
      </c>
      <c r="L35" s="19"/>
    </row>
    <row r="36" spans="1:12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 t="s">
        <v>44</v>
      </c>
      <c r="L36" s="18"/>
    </row>
    <row r="37" spans="1:12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 t="s">
        <v>44</v>
      </c>
      <c r="L37" s="19"/>
    </row>
    <row r="38" spans="1:12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 t="s">
        <v>44</v>
      </c>
      <c r="L38" s="19"/>
    </row>
    <row r="39" spans="1:12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 t="s">
        <v>44</v>
      </c>
      <c r="L39" s="19"/>
    </row>
    <row r="40" spans="1:12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 t="s">
        <v>44</v>
      </c>
      <c r="L40" s="19"/>
    </row>
    <row r="41" spans="1:12" ht="28.5" x14ac:dyDescent="0.45">
      <c r="A41" s="3"/>
      <c r="B41" s="20" t="s">
        <v>45</v>
      </c>
      <c r="C41" s="16">
        <f>SUM(C2:C39)</f>
        <v>19</v>
      </c>
      <c r="D41" s="16"/>
      <c r="E41" s="16">
        <f>SUM(E2:E39)</f>
        <v>3</v>
      </c>
      <c r="F41" s="16">
        <f>SUM(F2:F40)</f>
        <v>41</v>
      </c>
      <c r="G41" s="16"/>
      <c r="H41" s="16"/>
      <c r="I41" s="16">
        <f>SUM(I2:I40)</f>
        <v>630</v>
      </c>
      <c r="J41" s="4"/>
      <c r="K41" s="4"/>
      <c r="L41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0" workbookViewId="0">
      <selection activeCell="E4" sqref="E4"/>
    </sheetView>
  </sheetViews>
  <sheetFormatPr baseColWidth="10" defaultRowHeight="15" x14ac:dyDescent="0.25"/>
  <cols>
    <col min="2" max="2" width="15.85546875" customWidth="1"/>
    <col min="3" max="3" width="14.85546875" customWidth="1"/>
    <col min="4" max="4" width="13.140625" customWidth="1"/>
  </cols>
  <sheetData>
    <row r="1" spans="1:9" ht="45" x14ac:dyDescent="0.25">
      <c r="A1" s="21" t="s">
        <v>18</v>
      </c>
      <c r="B1" s="21" t="s">
        <v>19</v>
      </c>
      <c r="C1" s="22" t="s">
        <v>20</v>
      </c>
      <c r="D1" s="22" t="s">
        <v>21</v>
      </c>
      <c r="E1" s="22" t="s">
        <v>22</v>
      </c>
      <c r="F1" s="22" t="s">
        <v>23</v>
      </c>
      <c r="G1" s="22" t="s">
        <v>24</v>
      </c>
      <c r="H1" s="22" t="s">
        <v>25</v>
      </c>
      <c r="I1" s="12" t="s">
        <v>26</v>
      </c>
    </row>
    <row r="2" spans="1:9" x14ac:dyDescent="0.25">
      <c r="A2" s="3" t="s">
        <v>27</v>
      </c>
      <c r="B2" s="3" t="s">
        <v>28</v>
      </c>
      <c r="C2" s="3"/>
      <c r="D2" s="3"/>
      <c r="E2" s="3"/>
      <c r="F2" s="3"/>
      <c r="G2" s="4"/>
      <c r="H2" s="3"/>
      <c r="I2" s="4" t="s">
        <v>26</v>
      </c>
    </row>
    <row r="3" spans="1:9" x14ac:dyDescent="0.25">
      <c r="A3" s="3" t="s">
        <v>29</v>
      </c>
      <c r="B3" s="3" t="s">
        <v>30</v>
      </c>
      <c r="C3" s="3"/>
      <c r="D3" s="3"/>
      <c r="E3" s="3"/>
      <c r="F3" s="3"/>
      <c r="G3" s="4"/>
      <c r="H3" s="3"/>
      <c r="I3" s="4"/>
    </row>
    <row r="4" spans="1:9" x14ac:dyDescent="0.25">
      <c r="A4" s="3" t="s">
        <v>31</v>
      </c>
      <c r="B4" s="3" t="s">
        <v>32</v>
      </c>
      <c r="C4" s="3"/>
      <c r="D4" s="3"/>
      <c r="E4" s="5"/>
      <c r="F4" s="5"/>
      <c r="G4" s="4"/>
      <c r="H4" s="3"/>
      <c r="I4" s="4"/>
    </row>
    <row r="5" spans="1:9" x14ac:dyDescent="0.25">
      <c r="A5" s="3" t="s">
        <v>49</v>
      </c>
      <c r="B5" s="3" t="s">
        <v>50</v>
      </c>
      <c r="C5" s="3"/>
      <c r="D5" s="3"/>
      <c r="E5" s="5">
        <v>2</v>
      </c>
      <c r="F5" s="3"/>
      <c r="G5" s="13"/>
      <c r="H5" s="3"/>
      <c r="I5" s="4"/>
    </row>
    <row r="6" spans="1:9" x14ac:dyDescent="0.25">
      <c r="A6" s="3" t="s">
        <v>48</v>
      </c>
      <c r="B6" s="3" t="s">
        <v>47</v>
      </c>
      <c r="C6" s="3"/>
      <c r="D6" s="3"/>
      <c r="E6" s="5">
        <v>2</v>
      </c>
      <c r="F6" s="3">
        <v>2</v>
      </c>
      <c r="G6" s="5"/>
      <c r="H6" s="3"/>
      <c r="I6" s="4"/>
    </row>
    <row r="7" spans="1:9" x14ac:dyDescent="0.25">
      <c r="A7" s="5" t="s">
        <v>49</v>
      </c>
      <c r="B7" s="5" t="s">
        <v>55</v>
      </c>
      <c r="C7" s="5"/>
      <c r="D7" s="5"/>
      <c r="E7" s="5"/>
      <c r="F7" s="5"/>
      <c r="G7" s="5">
        <v>2</v>
      </c>
      <c r="H7" s="5"/>
      <c r="I7" s="4"/>
    </row>
    <row r="8" spans="1:9" x14ac:dyDescent="0.25">
      <c r="A8" s="5" t="s">
        <v>56</v>
      </c>
      <c r="B8" s="5" t="s">
        <v>57</v>
      </c>
      <c r="C8" s="5"/>
      <c r="D8" s="5"/>
      <c r="E8" s="5"/>
      <c r="F8" s="14"/>
      <c r="G8" s="5">
        <v>2</v>
      </c>
      <c r="H8" s="5">
        <v>2</v>
      </c>
      <c r="I8" s="4"/>
    </row>
    <row r="9" spans="1:9" x14ac:dyDescent="0.25">
      <c r="A9" s="3" t="s">
        <v>62</v>
      </c>
      <c r="B9" s="3" t="s">
        <v>30</v>
      </c>
      <c r="C9" s="3"/>
      <c r="D9" s="3"/>
      <c r="E9" s="5">
        <v>2</v>
      </c>
      <c r="F9" s="3">
        <v>2</v>
      </c>
      <c r="G9" s="14"/>
      <c r="H9" s="3"/>
      <c r="I9" s="4"/>
    </row>
    <row r="10" spans="1:9" x14ac:dyDescent="0.25">
      <c r="A10" s="3" t="s">
        <v>64</v>
      </c>
      <c r="B10" s="3" t="s">
        <v>65</v>
      </c>
      <c r="C10" s="3"/>
      <c r="D10" s="3"/>
      <c r="E10" s="3">
        <v>2</v>
      </c>
      <c r="F10" s="3">
        <v>2</v>
      </c>
      <c r="G10" s="3"/>
      <c r="H10" s="3"/>
      <c r="I10" s="4"/>
    </row>
    <row r="11" spans="1:9" x14ac:dyDescent="0.25">
      <c r="A11" s="3" t="s">
        <v>67</v>
      </c>
      <c r="B11" s="3" t="s">
        <v>68</v>
      </c>
      <c r="C11" s="3"/>
      <c r="D11" s="3"/>
      <c r="E11" s="5">
        <v>2</v>
      </c>
      <c r="F11" s="3">
        <v>2</v>
      </c>
      <c r="G11" s="3"/>
      <c r="H11" s="3"/>
      <c r="I11" s="4"/>
    </row>
    <row r="12" spans="1:9" x14ac:dyDescent="0.25">
      <c r="A12" s="3" t="s">
        <v>73</v>
      </c>
      <c r="B12" s="3" t="s">
        <v>70</v>
      </c>
      <c r="C12" s="14"/>
      <c r="D12" s="14"/>
      <c r="E12" s="5">
        <v>2</v>
      </c>
      <c r="F12" s="5">
        <v>2</v>
      </c>
      <c r="G12" s="14"/>
      <c r="H12" s="3"/>
      <c r="I12" s="4"/>
    </row>
    <row r="13" spans="1:9" x14ac:dyDescent="0.25">
      <c r="A13" s="3" t="s">
        <v>74</v>
      </c>
      <c r="B13" s="3" t="s">
        <v>55</v>
      </c>
      <c r="C13" s="3"/>
      <c r="D13" s="3"/>
      <c r="E13" s="3">
        <v>2</v>
      </c>
      <c r="F13" s="3">
        <v>2</v>
      </c>
      <c r="G13" s="5"/>
      <c r="H13" s="3"/>
      <c r="I13" s="4"/>
    </row>
    <row r="14" spans="1:9" x14ac:dyDescent="0.25">
      <c r="A14" s="3" t="s">
        <v>76</v>
      </c>
      <c r="B14" s="3" t="s">
        <v>77</v>
      </c>
      <c r="C14" s="3"/>
      <c r="D14" s="3"/>
      <c r="E14" s="5">
        <v>1</v>
      </c>
      <c r="F14" s="3">
        <v>1</v>
      </c>
      <c r="G14" s="14"/>
      <c r="H14" s="3"/>
      <c r="I14" s="4"/>
    </row>
    <row r="15" spans="1:9" x14ac:dyDescent="0.25">
      <c r="A15" s="3" t="s">
        <v>79</v>
      </c>
      <c r="B15" s="3" t="s">
        <v>80</v>
      </c>
      <c r="C15" s="3"/>
      <c r="D15" s="3"/>
      <c r="E15" s="5">
        <v>2</v>
      </c>
      <c r="F15" s="3">
        <v>2</v>
      </c>
      <c r="G15" s="3"/>
      <c r="H15" s="3"/>
      <c r="I15" s="4"/>
    </row>
    <row r="16" spans="1:9" x14ac:dyDescent="0.25">
      <c r="A16" s="3" t="s">
        <v>82</v>
      </c>
      <c r="B16" s="3" t="s">
        <v>83</v>
      </c>
      <c r="C16" s="3"/>
      <c r="D16" s="3"/>
      <c r="E16" s="5">
        <v>2</v>
      </c>
      <c r="F16" s="3">
        <v>2</v>
      </c>
      <c r="G16" s="3"/>
      <c r="H16" s="3"/>
      <c r="I16" s="4"/>
    </row>
    <row r="17" spans="1:9" x14ac:dyDescent="0.25">
      <c r="A17" s="3" t="s">
        <v>88</v>
      </c>
      <c r="B17" s="3" t="s">
        <v>87</v>
      </c>
      <c r="C17" s="14"/>
      <c r="D17" s="14"/>
      <c r="E17" s="5"/>
      <c r="F17" s="3"/>
      <c r="G17" s="3">
        <v>2</v>
      </c>
      <c r="H17" s="3">
        <v>2</v>
      </c>
      <c r="I17" s="4"/>
    </row>
    <row r="18" spans="1:9" ht="15.75" x14ac:dyDescent="0.25">
      <c r="A18" s="3" t="s">
        <v>90</v>
      </c>
      <c r="B18" s="3" t="s">
        <v>91</v>
      </c>
      <c r="C18" s="15"/>
      <c r="D18" s="15"/>
      <c r="E18" s="5">
        <v>2</v>
      </c>
      <c r="F18" s="3">
        <v>2</v>
      </c>
      <c r="G18" s="3"/>
      <c r="H18" s="3"/>
      <c r="I18" s="4"/>
    </row>
    <row r="19" spans="1:9" x14ac:dyDescent="0.25">
      <c r="A19" s="3" t="s">
        <v>94</v>
      </c>
      <c r="B19" s="3" t="s">
        <v>80</v>
      </c>
      <c r="C19" s="3"/>
      <c r="D19" s="3"/>
      <c r="E19" s="5">
        <v>2</v>
      </c>
      <c r="F19" s="3">
        <v>2</v>
      </c>
      <c r="G19" s="14"/>
      <c r="H19" s="3"/>
      <c r="I19" s="4"/>
    </row>
    <row r="20" spans="1:9" x14ac:dyDescent="0.25">
      <c r="A20" s="3" t="s">
        <v>96</v>
      </c>
      <c r="B20" s="3" t="s">
        <v>32</v>
      </c>
      <c r="C20" s="3"/>
      <c r="D20" s="3"/>
      <c r="E20" s="5">
        <v>2</v>
      </c>
      <c r="F20" s="3">
        <v>2</v>
      </c>
      <c r="G20" s="14"/>
      <c r="H20" s="3"/>
      <c r="I20" s="4"/>
    </row>
    <row r="21" spans="1:9" x14ac:dyDescent="0.25">
      <c r="A21" s="3" t="s">
        <v>98</v>
      </c>
      <c r="B21" s="3" t="s">
        <v>99</v>
      </c>
      <c r="C21" s="3"/>
      <c r="D21" s="3"/>
      <c r="E21" s="5">
        <v>2</v>
      </c>
      <c r="F21" s="3">
        <v>2</v>
      </c>
      <c r="G21" s="3"/>
      <c r="H21" s="3"/>
      <c r="I21" s="4"/>
    </row>
    <row r="22" spans="1:9" x14ac:dyDescent="0.25">
      <c r="A22" s="3" t="s">
        <v>102</v>
      </c>
      <c r="B22" s="3" t="s">
        <v>83</v>
      </c>
      <c r="C22" s="14"/>
      <c r="D22" s="14"/>
      <c r="E22" s="5">
        <v>2</v>
      </c>
      <c r="F22" s="3">
        <v>2</v>
      </c>
      <c r="G22" s="3"/>
      <c r="H22" s="3"/>
      <c r="I22" s="4"/>
    </row>
    <row r="23" spans="1:9" x14ac:dyDescent="0.25">
      <c r="A23" s="3" t="s">
        <v>64</v>
      </c>
      <c r="B23" s="3" t="s">
        <v>77</v>
      </c>
      <c r="C23" s="3"/>
      <c r="D23" s="3"/>
      <c r="E23" s="5">
        <v>1</v>
      </c>
      <c r="F23" s="3">
        <v>1</v>
      </c>
      <c r="G23" s="3"/>
      <c r="H23" s="3"/>
      <c r="I23" s="4"/>
    </row>
    <row r="24" spans="1:9" x14ac:dyDescent="0.25">
      <c r="A24" s="3"/>
      <c r="B24" s="3"/>
      <c r="C24" s="3"/>
      <c r="D24" s="3"/>
      <c r="E24" s="5"/>
      <c r="F24" s="4"/>
      <c r="G24" s="5"/>
      <c r="H24" s="3"/>
      <c r="I24" s="4"/>
    </row>
    <row r="25" spans="1:9" x14ac:dyDescent="0.25">
      <c r="A25" s="3"/>
      <c r="B25" s="3"/>
      <c r="C25" s="4"/>
      <c r="D25" s="4"/>
      <c r="E25" s="5"/>
      <c r="F25" s="4"/>
      <c r="G25" s="5"/>
      <c r="H25" s="3"/>
      <c r="I25" s="4"/>
    </row>
    <row r="26" spans="1:9" x14ac:dyDescent="0.25">
      <c r="A26" s="3"/>
      <c r="B26" s="3"/>
      <c r="C26" s="4"/>
      <c r="D26" s="4"/>
      <c r="E26" s="5"/>
      <c r="F26" s="4"/>
      <c r="G26" s="3"/>
      <c r="H26" s="3"/>
      <c r="I26" s="4"/>
    </row>
    <row r="27" spans="1:9" x14ac:dyDescent="0.25">
      <c r="A27" s="3"/>
      <c r="B27" s="3"/>
      <c r="C27" s="4"/>
      <c r="D27" s="4"/>
      <c r="E27" s="5"/>
      <c r="F27" s="4"/>
      <c r="G27" s="5"/>
      <c r="H27" s="3"/>
      <c r="I27" s="4"/>
    </row>
    <row r="28" spans="1:9" x14ac:dyDescent="0.25">
      <c r="A28" s="3"/>
      <c r="B28" s="3"/>
      <c r="C28" s="4"/>
      <c r="D28" s="4"/>
      <c r="E28" s="5"/>
      <c r="F28" s="3"/>
      <c r="G28" s="3"/>
      <c r="H28" s="3"/>
      <c r="I28" s="4"/>
    </row>
    <row r="29" spans="1:9" x14ac:dyDescent="0.25">
      <c r="A29" s="3"/>
      <c r="B29" s="3"/>
      <c r="C29" s="3"/>
      <c r="D29" s="3"/>
      <c r="E29" s="5"/>
      <c r="F29" s="3"/>
      <c r="G29" s="3"/>
      <c r="H29" s="3"/>
      <c r="I29" s="4"/>
    </row>
    <row r="30" spans="1:9" x14ac:dyDescent="0.25">
      <c r="A30" s="3"/>
      <c r="B30" s="3"/>
      <c r="C30" s="3"/>
      <c r="D30" s="3"/>
      <c r="E30" s="5"/>
      <c r="F30" s="3"/>
      <c r="G30" s="3"/>
      <c r="H30" s="3"/>
      <c r="I30" s="4"/>
    </row>
    <row r="31" spans="1:9" x14ac:dyDescent="0.25">
      <c r="A31" s="3"/>
      <c r="B31" s="3"/>
      <c r="C31" s="3"/>
      <c r="D31" s="3"/>
      <c r="E31" s="5"/>
      <c r="F31" s="3"/>
      <c r="G31" s="14"/>
      <c r="H31" s="3"/>
      <c r="I31" s="4"/>
    </row>
    <row r="32" spans="1:9" x14ac:dyDescent="0.25">
      <c r="A32" s="3"/>
      <c r="B32" s="3"/>
      <c r="C32" s="3"/>
      <c r="D32" s="3"/>
      <c r="E32" s="5"/>
      <c r="F32" s="3"/>
      <c r="G32" s="3"/>
      <c r="H32" s="4"/>
      <c r="I32" s="4"/>
    </row>
    <row r="33" spans="1:9" x14ac:dyDescent="0.25">
      <c r="A33" s="3"/>
      <c r="B33" s="3"/>
      <c r="C33" s="3"/>
      <c r="D33" s="3"/>
      <c r="E33" s="5"/>
      <c r="F33" s="3"/>
      <c r="G33" s="3"/>
      <c r="H33" s="3"/>
      <c r="I33" s="4"/>
    </row>
    <row r="34" spans="1:9" x14ac:dyDescent="0.25">
      <c r="A34" s="5"/>
      <c r="B34" s="5"/>
      <c r="C34" s="5"/>
      <c r="D34" s="5"/>
      <c r="E34" s="5"/>
      <c r="F34" s="5"/>
      <c r="G34" s="5"/>
      <c r="H34" s="14"/>
      <c r="I34" s="4"/>
    </row>
    <row r="35" spans="1:9" x14ac:dyDescent="0.25">
      <c r="A35" s="5"/>
      <c r="B35" s="5"/>
      <c r="C35" s="5"/>
      <c r="D35" s="5"/>
      <c r="E35" s="5"/>
      <c r="F35" s="5"/>
      <c r="G35" s="5"/>
      <c r="H35" s="14"/>
      <c r="I35" s="4"/>
    </row>
    <row r="36" spans="1:9" x14ac:dyDescent="0.25">
      <c r="A36" s="3"/>
      <c r="B36" s="3"/>
      <c r="C36" s="3"/>
      <c r="D36" s="3"/>
      <c r="E36" s="5"/>
      <c r="F36" s="3"/>
      <c r="G36" s="3"/>
      <c r="H36" s="3"/>
      <c r="I36" s="4"/>
    </row>
    <row r="37" spans="1:9" x14ac:dyDescent="0.25">
      <c r="A37" s="3"/>
      <c r="B37" s="3"/>
      <c r="C37" s="3"/>
      <c r="D37" s="3"/>
      <c r="E37" s="5"/>
      <c r="F37" s="3"/>
      <c r="G37" s="3"/>
      <c r="H37" s="3"/>
      <c r="I37" s="4"/>
    </row>
    <row r="38" spans="1:9" x14ac:dyDescent="0.25">
      <c r="A38" s="5"/>
      <c r="B38" s="5"/>
      <c r="C38" s="5"/>
      <c r="D38" s="5"/>
      <c r="E38" s="5"/>
      <c r="F38" s="5"/>
      <c r="G38" s="5"/>
      <c r="H38" s="3"/>
      <c r="I38" s="3"/>
    </row>
    <row r="39" spans="1:9" ht="26.25" x14ac:dyDescent="0.4">
      <c r="A39" s="4"/>
      <c r="B39" s="16" t="s">
        <v>14</v>
      </c>
      <c r="C39" s="6">
        <f>SUM(C2:C33)</f>
        <v>0</v>
      </c>
      <c r="D39" s="6">
        <f>SUM(D14:D30)</f>
        <v>0</v>
      </c>
      <c r="E39" s="6">
        <f>SUM(E2:E38)</f>
        <v>30</v>
      </c>
      <c r="F39" s="6">
        <f>SUM(F2:F38)</f>
        <v>28</v>
      </c>
      <c r="G39" s="6">
        <f>SUM(G2:G38)</f>
        <v>6</v>
      </c>
      <c r="H39" s="6">
        <f>SUM(H2:H38)</f>
        <v>4</v>
      </c>
      <c r="I39" s="6">
        <f>SUM(C39:H39)</f>
        <v>68</v>
      </c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ht="23.25" x14ac:dyDescent="0.35">
      <c r="A41" s="4"/>
      <c r="B41" s="4"/>
      <c r="C41" s="6">
        <f>C39*6</f>
        <v>0</v>
      </c>
      <c r="D41" s="6">
        <f>D39*6</f>
        <v>0</v>
      </c>
      <c r="E41" s="6">
        <f>E39*10</f>
        <v>300</v>
      </c>
      <c r="F41" s="6">
        <f>F39*10</f>
        <v>280</v>
      </c>
      <c r="G41" s="6">
        <f>G39*15</f>
        <v>90</v>
      </c>
      <c r="H41" s="6">
        <f>H39*15</f>
        <v>60</v>
      </c>
      <c r="I41" s="6">
        <f>SUM(C41:H41)</f>
        <v>730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2" sqref="C12"/>
    </sheetView>
  </sheetViews>
  <sheetFormatPr baseColWidth="10" defaultRowHeight="15" x14ac:dyDescent="0.25"/>
  <cols>
    <col min="1" max="1" width="23.140625" customWidth="1"/>
    <col min="3" max="3" width="22.5703125" customWidth="1"/>
  </cols>
  <sheetData>
    <row r="1" spans="1:3" ht="18.75" x14ac:dyDescent="0.3">
      <c r="A1" s="7" t="s">
        <v>15</v>
      </c>
      <c r="B1" s="7" t="s">
        <v>16</v>
      </c>
      <c r="C1" s="7" t="s">
        <v>41</v>
      </c>
    </row>
    <row r="2" spans="1:3" x14ac:dyDescent="0.25">
      <c r="A2" s="3" t="s">
        <v>93</v>
      </c>
      <c r="B2" s="8">
        <v>50</v>
      </c>
      <c r="C2" s="4" t="s">
        <v>105</v>
      </c>
    </row>
    <row r="3" spans="1:3" x14ac:dyDescent="0.25">
      <c r="A3" s="3" t="s">
        <v>106</v>
      </c>
      <c r="B3" s="8" t="s">
        <v>107</v>
      </c>
      <c r="C3" s="4"/>
    </row>
    <row r="4" spans="1:3" x14ac:dyDescent="0.25">
      <c r="A4" s="3" t="s">
        <v>108</v>
      </c>
      <c r="B4" s="9" t="s">
        <v>107</v>
      </c>
      <c r="C4" s="4"/>
    </row>
    <row r="5" spans="1:3" x14ac:dyDescent="0.25">
      <c r="A5" s="3"/>
      <c r="B5" s="8"/>
      <c r="C5" s="4"/>
    </row>
    <row r="6" spans="1:3" x14ac:dyDescent="0.25">
      <c r="A6" s="3"/>
      <c r="B6" s="8"/>
      <c r="C6" s="4"/>
    </row>
    <row r="7" spans="1:3" ht="21" x14ac:dyDescent="0.35">
      <c r="A7" s="10" t="s">
        <v>17</v>
      </c>
      <c r="B7" s="11">
        <f>SUM(B2:B6)</f>
        <v>50</v>
      </c>
      <c r="C7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6" sqref="C6"/>
    </sheetView>
  </sheetViews>
  <sheetFormatPr baseColWidth="10" defaultRowHeight="15" x14ac:dyDescent="0.25"/>
  <cols>
    <col min="1" max="1" width="19.140625" customWidth="1"/>
  </cols>
  <sheetData>
    <row r="1" spans="1:4" ht="21" x14ac:dyDescent="0.35">
      <c r="A1" s="1"/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/>
      <c r="C2" s="3">
        <f>Inscriptions!I41</f>
        <v>630</v>
      </c>
      <c r="D2" s="4"/>
    </row>
    <row r="3" spans="1:4" x14ac:dyDescent="0.25">
      <c r="A3" s="2" t="s">
        <v>0</v>
      </c>
      <c r="B3" s="3"/>
      <c r="C3" s="3">
        <f>Repas!I41</f>
        <v>730</v>
      </c>
      <c r="D3" s="4"/>
    </row>
    <row r="4" spans="1:4" x14ac:dyDescent="0.25">
      <c r="A4" s="2" t="s">
        <v>5</v>
      </c>
      <c r="B4" s="5"/>
      <c r="C4" s="3"/>
      <c r="D4" s="4"/>
    </row>
    <row r="5" spans="1:4" x14ac:dyDescent="0.25">
      <c r="A5" s="2" t="s">
        <v>6</v>
      </c>
      <c r="B5" s="3"/>
      <c r="C5" s="23">
        <f>Partenariats!B7</f>
        <v>50</v>
      </c>
      <c r="D5" s="4"/>
    </row>
    <row r="6" spans="1:4" x14ac:dyDescent="0.25">
      <c r="A6" s="2" t="s">
        <v>7</v>
      </c>
      <c r="B6" s="3"/>
      <c r="C6" s="3"/>
      <c r="D6" s="4"/>
    </row>
    <row r="7" spans="1:4" x14ac:dyDescent="0.25">
      <c r="A7" s="2" t="s">
        <v>8</v>
      </c>
      <c r="B7" s="3">
        <v>115</v>
      </c>
      <c r="C7" s="3"/>
      <c r="D7" s="4"/>
    </row>
    <row r="8" spans="1:4" x14ac:dyDescent="0.25">
      <c r="A8" s="2" t="s">
        <v>9</v>
      </c>
      <c r="B8" s="5"/>
      <c r="C8" s="3"/>
      <c r="D8" s="4"/>
    </row>
    <row r="9" spans="1:4" x14ac:dyDescent="0.25">
      <c r="A9" s="2" t="s">
        <v>10</v>
      </c>
      <c r="B9" s="3"/>
      <c r="C9" s="3"/>
      <c r="D9" s="4"/>
    </row>
    <row r="10" spans="1:4" x14ac:dyDescent="0.25">
      <c r="A10" s="2" t="s">
        <v>11</v>
      </c>
      <c r="B10" s="3">
        <v>98</v>
      </c>
      <c r="C10" s="3"/>
      <c r="D10" s="4"/>
    </row>
    <row r="11" spans="1:4" x14ac:dyDescent="0.25">
      <c r="A11" s="2" t="s">
        <v>12</v>
      </c>
      <c r="B11" s="5"/>
      <c r="C11" s="3"/>
      <c r="D11" s="4"/>
    </row>
    <row r="12" spans="1:4" x14ac:dyDescent="0.25">
      <c r="A12" s="2" t="s">
        <v>13</v>
      </c>
      <c r="B12" s="3"/>
      <c r="C12" s="3"/>
      <c r="D12" s="4"/>
    </row>
    <row r="13" spans="1:4" x14ac:dyDescent="0.25">
      <c r="A13" s="2" t="s">
        <v>53</v>
      </c>
      <c r="B13" s="3">
        <v>54</v>
      </c>
      <c r="C13" s="3"/>
      <c r="D13" s="4"/>
    </row>
    <row r="14" spans="1:4" ht="23.25" x14ac:dyDescent="0.35">
      <c r="A14" s="6" t="s">
        <v>14</v>
      </c>
      <c r="B14" s="6">
        <f>SUM(B2:B13)</f>
        <v>267</v>
      </c>
      <c r="C14" s="6">
        <f>SUM(C2:C13)</f>
        <v>1410</v>
      </c>
      <c r="D14" s="6">
        <f>C14-B14</f>
        <v>1143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Inscriptions</vt:lpstr>
      <vt:lpstr>Repas</vt:lpstr>
      <vt:lpstr>Partenariats</vt:lpstr>
      <vt:lpstr>Résultats Citroënade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Laurent</cp:lastModifiedBy>
  <dcterms:created xsi:type="dcterms:W3CDTF">2018-04-07T19:50:43Z</dcterms:created>
  <dcterms:modified xsi:type="dcterms:W3CDTF">2019-04-26T16:45:45Z</dcterms:modified>
</cp:coreProperties>
</file>